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840" yWindow="525" windowWidth="13755" windowHeight="7935"/>
  </bookViews>
  <sheets>
    <sheet name="SumIF" sheetId="1" r:id="rId1"/>
    <sheet name="Array Formulas" sheetId="2" r:id="rId2"/>
  </sheets>
  <definedNames>
    <definedName name="_xlnm._FilterDatabase" localSheetId="1" hidden="1">'Array Formulas'!$A$1:$F$46</definedName>
    <definedName name="_xlnm._FilterDatabase" localSheetId="0" hidden="1">SumIF!$A$1:$F$46</definedName>
    <definedName name="MyData" localSheetId="1">'Array Formulas'!$A$1:$F$46</definedName>
    <definedName name="MyData">SumIF!$A$1:$F$46</definedName>
  </definedNames>
  <calcPr calcId="145621"/>
</workbook>
</file>

<file path=xl/calcChain.xml><?xml version="1.0" encoding="utf-8"?>
<calcChain xmlns="http://schemas.openxmlformats.org/spreadsheetml/2006/main">
  <c r="C60" i="1" l="1"/>
  <c r="D50" i="1"/>
  <c r="D49" i="1"/>
  <c r="D62" i="2" l="1"/>
  <c r="C62" i="2"/>
  <c r="B59" i="2" a="1"/>
  <c r="B59" i="2" s="1"/>
  <c r="B51" i="2" a="1"/>
  <c r="B51" i="2" s="1"/>
  <c r="E48" i="2" a="1"/>
  <c r="E48" i="2" s="1"/>
  <c r="E49" i="2" a="1"/>
  <c r="E49" i="2" s="1"/>
  <c r="B52" i="2" a="1"/>
  <c r="B52" i="2" s="1"/>
  <c r="B53" i="2" a="1"/>
  <c r="B53" i="2" s="1"/>
  <c r="B54" i="2" l="1"/>
  <c r="E61" i="2"/>
  <c r="E60" i="2"/>
  <c r="E59" i="2"/>
  <c r="E62" i="2" s="1"/>
  <c r="B62" i="2"/>
  <c r="G3" i="1"/>
  <c r="H3" i="1"/>
  <c r="G4" i="1"/>
  <c r="H4" i="1"/>
  <c r="G5" i="1"/>
  <c r="H5" i="1"/>
  <c r="G6" i="1"/>
  <c r="H6" i="1"/>
  <c r="G7" i="1"/>
  <c r="H7" i="1"/>
  <c r="G8" i="1"/>
  <c r="H8" i="1"/>
  <c r="G9" i="1"/>
  <c r="H9" i="1"/>
  <c r="G10" i="1"/>
  <c r="H10" i="1"/>
  <c r="G11" i="1"/>
  <c r="H11" i="1"/>
  <c r="G12" i="1"/>
  <c r="H12" i="1"/>
  <c r="G13" i="1"/>
  <c r="H13" i="1"/>
  <c r="G14" i="1"/>
  <c r="H14" i="1"/>
  <c r="G15" i="1"/>
  <c r="H15" i="1"/>
  <c r="G16" i="1"/>
  <c r="H16" i="1"/>
  <c r="G17" i="1"/>
  <c r="H17" i="1"/>
  <c r="G18" i="1"/>
  <c r="H18" i="1"/>
  <c r="G19" i="1"/>
  <c r="H19" i="1"/>
  <c r="G20" i="1"/>
  <c r="H20" i="1"/>
  <c r="G21" i="1"/>
  <c r="H21" i="1"/>
  <c r="G22" i="1"/>
  <c r="H22" i="1"/>
  <c r="G23" i="1"/>
  <c r="H23" i="1"/>
  <c r="G24" i="1"/>
  <c r="H24" i="1"/>
  <c r="G25" i="1"/>
  <c r="H25" i="1"/>
  <c r="G26" i="1"/>
  <c r="H26" i="1"/>
  <c r="G27" i="1"/>
  <c r="H27" i="1"/>
  <c r="G28" i="1"/>
  <c r="H28" i="1"/>
  <c r="G29" i="1"/>
  <c r="H29" i="1"/>
  <c r="G30" i="1"/>
  <c r="H30" i="1"/>
  <c r="G31" i="1"/>
  <c r="H31" i="1"/>
  <c r="G32" i="1"/>
  <c r="H32" i="1"/>
  <c r="G33" i="1"/>
  <c r="H33" i="1"/>
  <c r="G34" i="1"/>
  <c r="H34" i="1"/>
  <c r="G35" i="1"/>
  <c r="H35" i="1"/>
  <c r="G36" i="1"/>
  <c r="H36" i="1"/>
  <c r="G37" i="1"/>
  <c r="H37" i="1"/>
  <c r="G38" i="1"/>
  <c r="H38" i="1"/>
  <c r="G39" i="1"/>
  <c r="H39" i="1"/>
  <c r="G40" i="1"/>
  <c r="H40" i="1"/>
  <c r="G41" i="1"/>
  <c r="H41" i="1"/>
  <c r="G42" i="1"/>
  <c r="H42" i="1"/>
  <c r="G43" i="1"/>
  <c r="H43" i="1"/>
  <c r="G44" i="1"/>
  <c r="H44" i="1"/>
  <c r="G45" i="1"/>
  <c r="H45" i="1"/>
  <c r="G46" i="1"/>
  <c r="H46" i="1"/>
  <c r="H2" i="1"/>
  <c r="G2" i="1"/>
</calcChain>
</file>

<file path=xl/sharedStrings.xml><?xml version="1.0" encoding="utf-8"?>
<sst xmlns="http://schemas.openxmlformats.org/spreadsheetml/2006/main" count="247" uniqueCount="23">
  <si>
    <t>Region</t>
  </si>
  <si>
    <t>Product</t>
  </si>
  <si>
    <t>Date</t>
  </si>
  <si>
    <t>Quantity</t>
  </si>
  <si>
    <t>Unit Price</t>
  </si>
  <si>
    <t>Unit Cost</t>
  </si>
  <si>
    <t>East</t>
  </si>
  <si>
    <t>XYZ</t>
  </si>
  <si>
    <t>Central</t>
  </si>
  <si>
    <t>DEF</t>
  </si>
  <si>
    <t>ABC</t>
  </si>
  <si>
    <t>West</t>
  </si>
  <si>
    <t>Revenue</t>
  </si>
  <si>
    <t>Cost</t>
  </si>
  <si>
    <t>Revenue Summary by Region</t>
  </si>
  <si>
    <t>Revenue Summary by Product</t>
  </si>
  <si>
    <t>Revenue Summary by Region and Product</t>
  </si>
  <si>
    <t>Total</t>
  </si>
  <si>
    <t>COGS</t>
  </si>
  <si>
    <t>missing</t>
  </si>
  <si>
    <t xml:space="preserve">missing </t>
  </si>
  <si>
    <t>Before you send an email,</t>
  </si>
  <si>
    <t xml:space="preserve"> I DID NOT intend to give a hint in D54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</si>
</sst>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14" fontId="0" fillId="0" borderId="0" xfId="0" applyNumberFormat="1"/>
    <xf numFmtId="0" fontId="0" fillId="0" borderId="0" xfId="0" quotePrefix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externalLinkPath" Target="/Presentation/Tips%20and%20Tricks.xl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externalLinkPath" Target="/Presentation/Tips%20and%20Tricks.x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"/>
  <sheetViews>
    <sheetView tabSelected="1" workbookViewId="0">
      <pane ySplit="1" topLeftCell="A41" activePane="bottomLeft" state="frozen"/>
      <selection pane="bottomLeft" activeCell="F53" sqref="F53"/>
    </sheetView>
  </sheetViews>
  <sheetFormatPr defaultRowHeight="12.75" x14ac:dyDescent="0.2"/>
  <cols>
    <col min="3" max="3" width="13.42578125" bestFit="1" customWidth="1"/>
  </cols>
  <sheetData>
    <row r="1" spans="1:8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12</v>
      </c>
      <c r="H1" s="2" t="s">
        <v>13</v>
      </c>
    </row>
    <row r="2" spans="1:8" x14ac:dyDescent="0.2">
      <c r="A2" t="s">
        <v>6</v>
      </c>
      <c r="B2" t="s">
        <v>7</v>
      </c>
      <c r="C2" s="3">
        <v>39082</v>
      </c>
      <c r="D2">
        <v>1000</v>
      </c>
      <c r="E2">
        <v>22.81</v>
      </c>
      <c r="F2">
        <v>10.220000000000001</v>
      </c>
      <c r="G2">
        <f>E2*D2</f>
        <v>22810</v>
      </c>
      <c r="H2">
        <f>F2*D2</f>
        <v>10220</v>
      </c>
    </row>
    <row r="3" spans="1:8" x14ac:dyDescent="0.2">
      <c r="A3" t="s">
        <v>8</v>
      </c>
      <c r="B3" t="s">
        <v>9</v>
      </c>
      <c r="C3" s="3">
        <v>39083</v>
      </c>
      <c r="D3">
        <v>100</v>
      </c>
      <c r="E3">
        <v>22.57</v>
      </c>
      <c r="F3">
        <v>9.84</v>
      </c>
      <c r="G3">
        <f t="shared" ref="G3:G46" si="0">E3*D3</f>
        <v>2257</v>
      </c>
      <c r="H3">
        <f t="shared" ref="H3:H46" si="1">F3*D3</f>
        <v>984</v>
      </c>
    </row>
    <row r="4" spans="1:8" x14ac:dyDescent="0.2">
      <c r="A4" t="s">
        <v>6</v>
      </c>
      <c r="B4" t="s">
        <v>10</v>
      </c>
      <c r="C4" s="3">
        <v>39083</v>
      </c>
      <c r="D4">
        <v>500</v>
      </c>
      <c r="E4">
        <v>20.49</v>
      </c>
      <c r="F4">
        <v>8.4700000000000006</v>
      </c>
      <c r="G4">
        <f t="shared" si="0"/>
        <v>10245</v>
      </c>
      <c r="H4">
        <f t="shared" si="1"/>
        <v>4235</v>
      </c>
    </row>
    <row r="5" spans="1:8" x14ac:dyDescent="0.2">
      <c r="A5" t="s">
        <v>8</v>
      </c>
      <c r="B5" t="s">
        <v>7</v>
      </c>
      <c r="C5" s="3">
        <v>39084</v>
      </c>
      <c r="D5">
        <v>500</v>
      </c>
      <c r="E5">
        <v>22.48</v>
      </c>
      <c r="F5">
        <v>10.220000000000001</v>
      </c>
      <c r="G5">
        <f t="shared" si="0"/>
        <v>11240</v>
      </c>
      <c r="H5">
        <f t="shared" si="1"/>
        <v>5110</v>
      </c>
    </row>
    <row r="6" spans="1:8" x14ac:dyDescent="0.2">
      <c r="A6" t="s">
        <v>8</v>
      </c>
      <c r="B6" t="s">
        <v>7</v>
      </c>
      <c r="C6" s="3">
        <v>39085</v>
      </c>
      <c r="D6">
        <v>400</v>
      </c>
      <c r="E6">
        <v>23.01</v>
      </c>
      <c r="F6">
        <v>10.220000000000001</v>
      </c>
      <c r="G6">
        <f t="shared" si="0"/>
        <v>9204</v>
      </c>
      <c r="H6">
        <f t="shared" si="1"/>
        <v>4088.0000000000005</v>
      </c>
    </row>
    <row r="7" spans="1:8" x14ac:dyDescent="0.2">
      <c r="A7" t="s">
        <v>6</v>
      </c>
      <c r="B7" t="s">
        <v>9</v>
      </c>
      <c r="C7" s="3">
        <v>39085</v>
      </c>
      <c r="D7">
        <v>800</v>
      </c>
      <c r="E7">
        <v>23.19</v>
      </c>
      <c r="F7">
        <v>9.84</v>
      </c>
      <c r="G7">
        <f t="shared" si="0"/>
        <v>18552</v>
      </c>
      <c r="H7">
        <f t="shared" si="1"/>
        <v>7872</v>
      </c>
    </row>
    <row r="8" spans="1:8" x14ac:dyDescent="0.2">
      <c r="A8" t="s">
        <v>6</v>
      </c>
      <c r="B8" t="s">
        <v>7</v>
      </c>
      <c r="C8" s="3">
        <v>39085</v>
      </c>
      <c r="D8">
        <v>400</v>
      </c>
      <c r="E8">
        <v>22.88</v>
      </c>
      <c r="F8">
        <v>10.220000000000001</v>
      </c>
      <c r="G8">
        <f t="shared" si="0"/>
        <v>9152</v>
      </c>
      <c r="H8">
        <f t="shared" si="1"/>
        <v>4088.0000000000005</v>
      </c>
    </row>
    <row r="9" spans="1:8" x14ac:dyDescent="0.2">
      <c r="A9" t="s">
        <v>8</v>
      </c>
      <c r="B9" t="s">
        <v>10</v>
      </c>
      <c r="C9" s="3">
        <v>39086</v>
      </c>
      <c r="D9">
        <v>400</v>
      </c>
      <c r="E9">
        <v>17.149999999999999</v>
      </c>
      <c r="F9">
        <v>8.4700000000000006</v>
      </c>
      <c r="G9">
        <f t="shared" si="0"/>
        <v>6859.9999999999991</v>
      </c>
      <c r="H9">
        <f t="shared" si="1"/>
        <v>3388.0000000000005</v>
      </c>
    </row>
    <row r="10" spans="1:8" x14ac:dyDescent="0.2">
      <c r="A10" t="s">
        <v>6</v>
      </c>
      <c r="B10" t="s">
        <v>10</v>
      </c>
      <c r="C10" s="3">
        <v>39088</v>
      </c>
      <c r="D10">
        <v>400</v>
      </c>
      <c r="E10">
        <v>21.14</v>
      </c>
      <c r="F10">
        <v>8.4700000000000006</v>
      </c>
      <c r="G10">
        <f t="shared" si="0"/>
        <v>8456</v>
      </c>
      <c r="H10">
        <f t="shared" si="1"/>
        <v>3388.0000000000005</v>
      </c>
    </row>
    <row r="11" spans="1:8" x14ac:dyDescent="0.2">
      <c r="A11" t="s">
        <v>6</v>
      </c>
      <c r="B11" t="s">
        <v>9</v>
      </c>
      <c r="C11" s="3">
        <v>39088</v>
      </c>
      <c r="D11">
        <v>1000</v>
      </c>
      <c r="E11">
        <v>21.73</v>
      </c>
      <c r="F11">
        <v>9.84</v>
      </c>
      <c r="G11">
        <f t="shared" si="0"/>
        <v>21730</v>
      </c>
      <c r="H11">
        <f t="shared" si="1"/>
        <v>9840</v>
      </c>
    </row>
    <row r="12" spans="1:8" x14ac:dyDescent="0.2">
      <c r="A12" t="s">
        <v>11</v>
      </c>
      <c r="B12" t="s">
        <v>7</v>
      </c>
      <c r="C12" s="3">
        <v>39088</v>
      </c>
      <c r="D12">
        <v>600</v>
      </c>
      <c r="E12">
        <v>23.01</v>
      </c>
      <c r="F12">
        <v>10.220000000000001</v>
      </c>
      <c r="G12">
        <f t="shared" si="0"/>
        <v>13806.000000000002</v>
      </c>
      <c r="H12">
        <f t="shared" si="1"/>
        <v>6132</v>
      </c>
    </row>
    <row r="13" spans="1:8" x14ac:dyDescent="0.2">
      <c r="A13" t="s">
        <v>8</v>
      </c>
      <c r="B13" t="s">
        <v>10</v>
      </c>
      <c r="C13" s="3">
        <v>39090</v>
      </c>
      <c r="D13">
        <v>800</v>
      </c>
      <c r="E13">
        <v>20.52</v>
      </c>
      <c r="F13">
        <v>8.4700000000000006</v>
      </c>
      <c r="G13">
        <f t="shared" si="0"/>
        <v>16416</v>
      </c>
      <c r="H13">
        <f t="shared" si="1"/>
        <v>6776.0000000000009</v>
      </c>
    </row>
    <row r="14" spans="1:8" x14ac:dyDescent="0.2">
      <c r="A14" t="s">
        <v>6</v>
      </c>
      <c r="B14" t="s">
        <v>7</v>
      </c>
      <c r="C14" s="3">
        <v>39090</v>
      </c>
      <c r="D14">
        <v>900</v>
      </c>
      <c r="E14">
        <v>23.35</v>
      </c>
      <c r="F14">
        <v>10.220000000000001</v>
      </c>
      <c r="G14">
        <f t="shared" si="0"/>
        <v>21015</v>
      </c>
      <c r="H14">
        <f t="shared" si="1"/>
        <v>9198</v>
      </c>
    </row>
    <row r="15" spans="1:8" x14ac:dyDescent="0.2">
      <c r="A15" t="s">
        <v>8</v>
      </c>
      <c r="B15" t="s">
        <v>7</v>
      </c>
      <c r="C15" s="3">
        <v>39091</v>
      </c>
      <c r="D15">
        <v>900</v>
      </c>
      <c r="E15">
        <v>23.82</v>
      </c>
      <c r="F15">
        <v>10.220000000000001</v>
      </c>
      <c r="G15">
        <f t="shared" si="0"/>
        <v>21438</v>
      </c>
      <c r="H15">
        <f t="shared" si="1"/>
        <v>9198</v>
      </c>
    </row>
    <row r="16" spans="1:8" x14ac:dyDescent="0.2">
      <c r="A16" t="s">
        <v>6</v>
      </c>
      <c r="B16" t="s">
        <v>7</v>
      </c>
      <c r="C16" s="3">
        <v>39091</v>
      </c>
      <c r="D16">
        <v>900</v>
      </c>
      <c r="E16">
        <v>23.85</v>
      </c>
      <c r="F16">
        <v>10.220000000000001</v>
      </c>
      <c r="G16">
        <f t="shared" si="0"/>
        <v>21465</v>
      </c>
      <c r="H16">
        <f t="shared" si="1"/>
        <v>9198</v>
      </c>
    </row>
    <row r="17" spans="1:8" x14ac:dyDescent="0.2">
      <c r="A17" t="s">
        <v>8</v>
      </c>
      <c r="B17" t="s">
        <v>10</v>
      </c>
      <c r="C17" s="3">
        <v>39093</v>
      </c>
      <c r="D17">
        <v>300</v>
      </c>
      <c r="E17">
        <v>20.89</v>
      </c>
      <c r="F17">
        <v>8.4700000000000006</v>
      </c>
      <c r="G17">
        <f t="shared" si="0"/>
        <v>6267</v>
      </c>
      <c r="H17">
        <f t="shared" si="1"/>
        <v>2541</v>
      </c>
    </row>
    <row r="18" spans="1:8" x14ac:dyDescent="0.2">
      <c r="A18" t="s">
        <v>11</v>
      </c>
      <c r="B18" t="s">
        <v>7</v>
      </c>
      <c r="C18" s="3">
        <v>39093</v>
      </c>
      <c r="D18">
        <v>400</v>
      </c>
      <c r="E18">
        <v>22.86</v>
      </c>
      <c r="F18">
        <v>10.220000000000001</v>
      </c>
      <c r="G18">
        <f t="shared" si="0"/>
        <v>9144</v>
      </c>
      <c r="H18">
        <f t="shared" si="1"/>
        <v>4088.0000000000005</v>
      </c>
    </row>
    <row r="19" spans="1:8" x14ac:dyDescent="0.2">
      <c r="A19" t="s">
        <v>8</v>
      </c>
      <c r="B19" t="s">
        <v>10</v>
      </c>
      <c r="C19" s="3">
        <v>39095</v>
      </c>
      <c r="D19">
        <v>100</v>
      </c>
      <c r="E19">
        <v>17.399999999999999</v>
      </c>
      <c r="F19">
        <v>8.4700000000000006</v>
      </c>
      <c r="G19">
        <f t="shared" si="0"/>
        <v>1739.9999999999998</v>
      </c>
      <c r="H19">
        <f t="shared" si="1"/>
        <v>847.00000000000011</v>
      </c>
    </row>
    <row r="20" spans="1:8" x14ac:dyDescent="0.2">
      <c r="A20" t="s">
        <v>6</v>
      </c>
      <c r="B20" t="s">
        <v>7</v>
      </c>
      <c r="C20" s="3">
        <v>39095</v>
      </c>
      <c r="D20">
        <v>100</v>
      </c>
      <c r="E20">
        <v>24.01</v>
      </c>
      <c r="F20">
        <v>10.220000000000001</v>
      </c>
      <c r="G20">
        <f t="shared" si="0"/>
        <v>2401</v>
      </c>
      <c r="H20">
        <f t="shared" si="1"/>
        <v>1022.0000000000001</v>
      </c>
    </row>
    <row r="21" spans="1:8" x14ac:dyDescent="0.2">
      <c r="A21" t="s">
        <v>11</v>
      </c>
      <c r="B21" t="s">
        <v>10</v>
      </c>
      <c r="C21" s="3">
        <v>39095</v>
      </c>
      <c r="D21">
        <v>1000</v>
      </c>
      <c r="E21">
        <v>19.11</v>
      </c>
      <c r="F21">
        <v>8.4700000000000006</v>
      </c>
      <c r="G21">
        <f t="shared" si="0"/>
        <v>19110</v>
      </c>
      <c r="H21">
        <f t="shared" si="1"/>
        <v>8470</v>
      </c>
    </row>
    <row r="22" spans="1:8" x14ac:dyDescent="0.2">
      <c r="A22" t="s">
        <v>6</v>
      </c>
      <c r="B22" t="s">
        <v>10</v>
      </c>
      <c r="C22" s="3">
        <v>39096</v>
      </c>
      <c r="D22">
        <v>500</v>
      </c>
      <c r="E22">
        <v>18.690000000000001</v>
      </c>
      <c r="F22">
        <v>8.4700000000000006</v>
      </c>
      <c r="G22">
        <f t="shared" si="0"/>
        <v>9345</v>
      </c>
      <c r="H22">
        <f t="shared" si="1"/>
        <v>4235</v>
      </c>
    </row>
    <row r="23" spans="1:8" x14ac:dyDescent="0.2">
      <c r="A23" t="s">
        <v>8</v>
      </c>
      <c r="B23" t="s">
        <v>7</v>
      </c>
      <c r="C23" s="3">
        <v>39097</v>
      </c>
      <c r="D23">
        <v>900</v>
      </c>
      <c r="E23">
        <v>24.32</v>
      </c>
      <c r="F23">
        <v>10.220000000000001</v>
      </c>
      <c r="G23">
        <f t="shared" si="0"/>
        <v>21888</v>
      </c>
      <c r="H23">
        <f t="shared" si="1"/>
        <v>9198</v>
      </c>
    </row>
    <row r="24" spans="1:8" x14ac:dyDescent="0.2">
      <c r="A24" t="s">
        <v>6</v>
      </c>
      <c r="B24" t="s">
        <v>10</v>
      </c>
      <c r="C24" s="3">
        <v>39097</v>
      </c>
      <c r="D24">
        <v>600</v>
      </c>
      <c r="E24">
        <v>19.38</v>
      </c>
      <c r="F24">
        <v>8.4700000000000006</v>
      </c>
      <c r="G24">
        <f t="shared" si="0"/>
        <v>11628</v>
      </c>
      <c r="H24">
        <f t="shared" si="1"/>
        <v>5082</v>
      </c>
    </row>
    <row r="25" spans="1:8" x14ac:dyDescent="0.2">
      <c r="A25" t="s">
        <v>6</v>
      </c>
      <c r="B25" t="s">
        <v>9</v>
      </c>
      <c r="C25" s="3">
        <v>39098</v>
      </c>
      <c r="D25">
        <v>300</v>
      </c>
      <c r="E25">
        <v>19.87</v>
      </c>
      <c r="F25">
        <v>9.84</v>
      </c>
      <c r="G25">
        <f t="shared" si="0"/>
        <v>5961</v>
      </c>
      <c r="H25">
        <f t="shared" si="1"/>
        <v>2952</v>
      </c>
    </row>
    <row r="26" spans="1:8" x14ac:dyDescent="0.2">
      <c r="A26" t="s">
        <v>11</v>
      </c>
      <c r="B26" t="s">
        <v>9</v>
      </c>
      <c r="C26" s="3">
        <v>39100</v>
      </c>
      <c r="D26">
        <v>100</v>
      </c>
      <c r="E26">
        <v>20.420000000000002</v>
      </c>
      <c r="F26">
        <v>9.84</v>
      </c>
      <c r="G26">
        <f t="shared" si="0"/>
        <v>2042.0000000000002</v>
      </c>
      <c r="H26">
        <f t="shared" si="1"/>
        <v>984</v>
      </c>
    </row>
    <row r="27" spans="1:8" x14ac:dyDescent="0.2">
      <c r="A27" t="s">
        <v>8</v>
      </c>
      <c r="B27" t="s">
        <v>10</v>
      </c>
      <c r="C27" s="3">
        <v>39101</v>
      </c>
      <c r="D27">
        <v>900</v>
      </c>
      <c r="E27">
        <v>19.45</v>
      </c>
      <c r="F27">
        <v>8.4700000000000006</v>
      </c>
      <c r="G27">
        <f t="shared" si="0"/>
        <v>17505</v>
      </c>
      <c r="H27">
        <f t="shared" si="1"/>
        <v>7623.0000000000009</v>
      </c>
    </row>
    <row r="28" spans="1:8" x14ac:dyDescent="0.2">
      <c r="A28" t="s">
        <v>6</v>
      </c>
      <c r="B28" t="s">
        <v>10</v>
      </c>
      <c r="C28" s="3">
        <v>39102</v>
      </c>
      <c r="D28">
        <v>800</v>
      </c>
      <c r="E28">
        <v>18.05</v>
      </c>
      <c r="F28">
        <v>8.4700000000000006</v>
      </c>
      <c r="G28">
        <f t="shared" si="0"/>
        <v>14440</v>
      </c>
      <c r="H28">
        <f t="shared" si="1"/>
        <v>6776.0000000000009</v>
      </c>
    </row>
    <row r="29" spans="1:8" x14ac:dyDescent="0.2">
      <c r="A29" t="s">
        <v>11</v>
      </c>
      <c r="B29" t="s">
        <v>10</v>
      </c>
      <c r="C29" s="3">
        <v>39102</v>
      </c>
      <c r="D29">
        <v>200</v>
      </c>
      <c r="E29">
        <v>17.760000000000002</v>
      </c>
      <c r="F29">
        <v>8.4700000000000006</v>
      </c>
      <c r="G29">
        <f t="shared" si="0"/>
        <v>3552.0000000000005</v>
      </c>
      <c r="H29">
        <f t="shared" si="1"/>
        <v>1694.0000000000002</v>
      </c>
    </row>
    <row r="30" spans="1:8" x14ac:dyDescent="0.2">
      <c r="A30" t="s">
        <v>11</v>
      </c>
      <c r="B30" t="s">
        <v>9</v>
      </c>
      <c r="C30" s="3">
        <v>39102</v>
      </c>
      <c r="D30">
        <v>300</v>
      </c>
      <c r="E30">
        <v>23.44</v>
      </c>
      <c r="F30">
        <v>9.84</v>
      </c>
      <c r="G30">
        <f t="shared" si="0"/>
        <v>7032</v>
      </c>
      <c r="H30">
        <f t="shared" si="1"/>
        <v>2952</v>
      </c>
    </row>
    <row r="31" spans="1:8" x14ac:dyDescent="0.2">
      <c r="A31" t="s">
        <v>11</v>
      </c>
      <c r="B31" t="s">
        <v>9</v>
      </c>
      <c r="C31" s="3">
        <v>39103</v>
      </c>
      <c r="D31">
        <v>300</v>
      </c>
      <c r="E31">
        <v>22.45</v>
      </c>
      <c r="F31">
        <v>9.84</v>
      </c>
      <c r="G31">
        <f t="shared" si="0"/>
        <v>6735</v>
      </c>
      <c r="H31">
        <f t="shared" si="1"/>
        <v>2952</v>
      </c>
    </row>
    <row r="32" spans="1:8" x14ac:dyDescent="0.2">
      <c r="A32" t="s">
        <v>6</v>
      </c>
      <c r="B32" t="s">
        <v>10</v>
      </c>
      <c r="C32" s="3">
        <v>39104</v>
      </c>
      <c r="D32">
        <v>400</v>
      </c>
      <c r="E32">
        <v>20.41</v>
      </c>
      <c r="F32">
        <v>8.4700000000000006</v>
      </c>
      <c r="G32">
        <f t="shared" si="0"/>
        <v>8164</v>
      </c>
      <c r="H32">
        <f t="shared" si="1"/>
        <v>3388.0000000000005</v>
      </c>
    </row>
    <row r="33" spans="1:8" x14ac:dyDescent="0.2">
      <c r="A33" t="s">
        <v>11</v>
      </c>
      <c r="B33" t="s">
        <v>10</v>
      </c>
      <c r="C33" s="3">
        <v>39104</v>
      </c>
      <c r="D33">
        <v>800</v>
      </c>
      <c r="E33">
        <v>18.239999999999998</v>
      </c>
      <c r="F33">
        <v>8.4700000000000006</v>
      </c>
      <c r="G33">
        <f t="shared" si="0"/>
        <v>14591.999999999998</v>
      </c>
      <c r="H33">
        <f t="shared" si="1"/>
        <v>6776.0000000000009</v>
      </c>
    </row>
    <row r="34" spans="1:8" x14ac:dyDescent="0.2">
      <c r="A34" t="s">
        <v>6</v>
      </c>
      <c r="B34" t="s">
        <v>10</v>
      </c>
      <c r="C34" s="3">
        <v>39105</v>
      </c>
      <c r="D34">
        <v>600</v>
      </c>
      <c r="E34">
        <v>21.01</v>
      </c>
      <c r="F34">
        <v>8.4700000000000006</v>
      </c>
      <c r="G34">
        <f t="shared" si="0"/>
        <v>12606.000000000002</v>
      </c>
      <c r="H34">
        <f t="shared" si="1"/>
        <v>5082</v>
      </c>
    </row>
    <row r="35" spans="1:8" x14ac:dyDescent="0.2">
      <c r="A35" t="s">
        <v>11</v>
      </c>
      <c r="B35" t="s">
        <v>10</v>
      </c>
      <c r="C35" s="3">
        <v>39105</v>
      </c>
      <c r="D35">
        <v>300</v>
      </c>
      <c r="E35">
        <v>20.69</v>
      </c>
      <c r="F35">
        <v>8.4700000000000006</v>
      </c>
      <c r="G35">
        <f t="shared" si="0"/>
        <v>6207</v>
      </c>
      <c r="H35">
        <f t="shared" si="1"/>
        <v>2541</v>
      </c>
    </row>
    <row r="36" spans="1:8" x14ac:dyDescent="0.2">
      <c r="A36" t="s">
        <v>8</v>
      </c>
      <c r="B36" t="s">
        <v>10</v>
      </c>
      <c r="C36" s="3">
        <v>39106</v>
      </c>
      <c r="D36">
        <v>1000</v>
      </c>
      <c r="E36">
        <v>20.77</v>
      </c>
      <c r="F36">
        <v>8.4700000000000006</v>
      </c>
      <c r="G36">
        <f t="shared" si="0"/>
        <v>20770</v>
      </c>
      <c r="H36">
        <f t="shared" si="1"/>
        <v>8470</v>
      </c>
    </row>
    <row r="37" spans="1:8" x14ac:dyDescent="0.2">
      <c r="A37" t="s">
        <v>6</v>
      </c>
      <c r="B37" t="s">
        <v>9</v>
      </c>
      <c r="C37" s="3">
        <v>39106</v>
      </c>
      <c r="D37">
        <v>300</v>
      </c>
      <c r="E37">
        <v>20.8</v>
      </c>
      <c r="F37">
        <v>9.84</v>
      </c>
      <c r="G37">
        <f t="shared" si="0"/>
        <v>6240</v>
      </c>
      <c r="H37">
        <f t="shared" si="1"/>
        <v>2952</v>
      </c>
    </row>
    <row r="38" spans="1:8" x14ac:dyDescent="0.2">
      <c r="A38" t="s">
        <v>6</v>
      </c>
      <c r="B38" t="s">
        <v>10</v>
      </c>
      <c r="C38" s="3">
        <v>39107</v>
      </c>
      <c r="D38">
        <v>400</v>
      </c>
      <c r="E38">
        <v>20.32</v>
      </c>
      <c r="F38">
        <v>8.4700000000000006</v>
      </c>
      <c r="G38">
        <f t="shared" si="0"/>
        <v>8128</v>
      </c>
      <c r="H38">
        <f t="shared" si="1"/>
        <v>3388.0000000000005</v>
      </c>
    </row>
    <row r="39" spans="1:8" x14ac:dyDescent="0.2">
      <c r="A39" t="s">
        <v>8</v>
      </c>
      <c r="B39" t="s">
        <v>10</v>
      </c>
      <c r="C39" s="3">
        <v>39108</v>
      </c>
      <c r="D39">
        <v>500</v>
      </c>
      <c r="E39">
        <v>20.89</v>
      </c>
      <c r="F39">
        <v>8.4700000000000006</v>
      </c>
      <c r="G39">
        <f t="shared" si="0"/>
        <v>10445</v>
      </c>
      <c r="H39">
        <f t="shared" si="1"/>
        <v>4235</v>
      </c>
    </row>
    <row r="40" spans="1:8" x14ac:dyDescent="0.2">
      <c r="A40" t="s">
        <v>6</v>
      </c>
      <c r="B40" t="s">
        <v>10</v>
      </c>
      <c r="C40" s="3">
        <v>39110</v>
      </c>
      <c r="D40">
        <v>800</v>
      </c>
      <c r="E40">
        <v>17.78</v>
      </c>
      <c r="F40">
        <v>8.4700000000000006</v>
      </c>
      <c r="G40">
        <f t="shared" si="0"/>
        <v>14224</v>
      </c>
      <c r="H40">
        <f t="shared" si="1"/>
        <v>6776.0000000000009</v>
      </c>
    </row>
    <row r="41" spans="1:8" x14ac:dyDescent="0.2">
      <c r="A41" t="s">
        <v>6</v>
      </c>
      <c r="B41" t="s">
        <v>10</v>
      </c>
      <c r="C41" s="3">
        <v>39110</v>
      </c>
      <c r="D41">
        <v>400</v>
      </c>
      <c r="E41">
        <v>17.84</v>
      </c>
      <c r="F41">
        <v>8.4700000000000006</v>
      </c>
      <c r="G41">
        <f t="shared" si="0"/>
        <v>7136</v>
      </c>
      <c r="H41">
        <f t="shared" si="1"/>
        <v>3388.0000000000005</v>
      </c>
    </row>
    <row r="42" spans="1:8" x14ac:dyDescent="0.2">
      <c r="A42" t="s">
        <v>6</v>
      </c>
      <c r="B42" t="s">
        <v>9</v>
      </c>
      <c r="C42" s="3">
        <v>39110</v>
      </c>
      <c r="D42">
        <v>700</v>
      </c>
      <c r="E42">
        <v>24.5</v>
      </c>
      <c r="F42">
        <v>9.84</v>
      </c>
      <c r="G42">
        <f t="shared" si="0"/>
        <v>17150</v>
      </c>
      <c r="H42">
        <f t="shared" si="1"/>
        <v>6888</v>
      </c>
    </row>
    <row r="43" spans="1:8" x14ac:dyDescent="0.2">
      <c r="A43" t="s">
        <v>8</v>
      </c>
      <c r="B43" t="s">
        <v>7</v>
      </c>
      <c r="C43" s="3">
        <v>39111</v>
      </c>
      <c r="D43">
        <v>400</v>
      </c>
      <c r="E43">
        <v>25.11</v>
      </c>
      <c r="F43">
        <v>10.220000000000001</v>
      </c>
      <c r="G43">
        <f t="shared" si="0"/>
        <v>10044</v>
      </c>
      <c r="H43">
        <f t="shared" si="1"/>
        <v>4088.0000000000005</v>
      </c>
    </row>
    <row r="44" spans="1:8" x14ac:dyDescent="0.2">
      <c r="A44" t="s">
        <v>6</v>
      </c>
      <c r="B44" t="s">
        <v>9</v>
      </c>
      <c r="C44" s="3">
        <v>39111</v>
      </c>
      <c r="D44">
        <v>300</v>
      </c>
      <c r="E44">
        <v>22.38</v>
      </c>
      <c r="F44">
        <v>9.84</v>
      </c>
      <c r="G44">
        <f t="shared" si="0"/>
        <v>6714</v>
      </c>
      <c r="H44">
        <f t="shared" si="1"/>
        <v>2952</v>
      </c>
    </row>
    <row r="45" spans="1:8" x14ac:dyDescent="0.2">
      <c r="A45" t="s">
        <v>6</v>
      </c>
      <c r="B45" t="s">
        <v>10</v>
      </c>
      <c r="C45" s="3">
        <v>39112</v>
      </c>
      <c r="D45">
        <v>800</v>
      </c>
      <c r="E45">
        <v>19.55</v>
      </c>
      <c r="F45">
        <v>8.4700000000000006</v>
      </c>
      <c r="G45">
        <f t="shared" si="0"/>
        <v>15640</v>
      </c>
      <c r="H45">
        <f t="shared" si="1"/>
        <v>6776.0000000000009</v>
      </c>
    </row>
    <row r="46" spans="1:8" x14ac:dyDescent="0.2">
      <c r="A46" t="s">
        <v>11</v>
      </c>
      <c r="B46" t="s">
        <v>10</v>
      </c>
      <c r="C46" s="3">
        <v>39112</v>
      </c>
      <c r="D46">
        <v>1000</v>
      </c>
      <c r="E46">
        <v>19.25</v>
      </c>
      <c r="F46">
        <v>8.4700000000000006</v>
      </c>
      <c r="G46">
        <f t="shared" si="0"/>
        <v>19250</v>
      </c>
      <c r="H46">
        <f t="shared" si="1"/>
        <v>8470</v>
      </c>
    </row>
    <row r="48" spans="1:8" x14ac:dyDescent="0.2">
      <c r="B48" t="s">
        <v>14</v>
      </c>
    </row>
    <row r="49" spans="2:6" x14ac:dyDescent="0.2">
      <c r="B49" t="s">
        <v>6</v>
      </c>
      <c r="D49">
        <f>SUMIF($A$2:$A$46,"East",$G$2:$G$46)</f>
        <v>273202</v>
      </c>
    </row>
    <row r="50" spans="2:6" x14ac:dyDescent="0.2">
      <c r="B50" t="s">
        <v>8</v>
      </c>
      <c r="D50">
        <f>SUMIF($A$2:$A$46,"Central",$G$2:$G$46)</f>
        <v>156074</v>
      </c>
    </row>
    <row r="51" spans="2:6" x14ac:dyDescent="0.2">
      <c r="B51" t="s">
        <v>11</v>
      </c>
      <c r="D51" s="6" t="s">
        <v>19</v>
      </c>
    </row>
    <row r="52" spans="2:6" x14ac:dyDescent="0.2">
      <c r="B52" s="6" t="s">
        <v>17</v>
      </c>
      <c r="D52" t="s">
        <v>19</v>
      </c>
    </row>
    <row r="53" spans="2:6" x14ac:dyDescent="0.2">
      <c r="B53" t="s">
        <v>15</v>
      </c>
    </row>
    <row r="54" spans="2:6" x14ac:dyDescent="0.2">
      <c r="B54" t="s">
        <v>10</v>
      </c>
      <c r="D54" t="s">
        <v>19</v>
      </c>
      <c r="F54" s="6" t="s">
        <v>21</v>
      </c>
    </row>
    <row r="55" spans="2:6" x14ac:dyDescent="0.2">
      <c r="B55" t="s">
        <v>9</v>
      </c>
      <c r="D55" t="s">
        <v>19</v>
      </c>
      <c r="F55" t="s">
        <v>22</v>
      </c>
    </row>
    <row r="56" spans="2:6" x14ac:dyDescent="0.2">
      <c r="B56" t="s">
        <v>7</v>
      </c>
      <c r="D56" t="s">
        <v>19</v>
      </c>
    </row>
    <row r="57" spans="2:6" x14ac:dyDescent="0.2">
      <c r="B57" s="6" t="s">
        <v>17</v>
      </c>
      <c r="D57" t="s">
        <v>19</v>
      </c>
    </row>
    <row r="58" spans="2:6" x14ac:dyDescent="0.2">
      <c r="B58" t="s">
        <v>16</v>
      </c>
    </row>
    <row r="59" spans="2:6" x14ac:dyDescent="0.2">
      <c r="C59" t="s">
        <v>8</v>
      </c>
      <c r="D59" t="s">
        <v>6</v>
      </c>
      <c r="E59" t="s">
        <v>11</v>
      </c>
    </row>
    <row r="60" spans="2:6" x14ac:dyDescent="0.2">
      <c r="B60" t="s">
        <v>10</v>
      </c>
      <c r="C60">
        <f>SUMIFS($G2:$G46,$B2:$B46,B60,$A2:$A46,C59)</f>
        <v>80003</v>
      </c>
      <c r="D60" t="s">
        <v>19</v>
      </c>
      <c r="E60" t="s">
        <v>19</v>
      </c>
    </row>
    <row r="61" spans="2:6" x14ac:dyDescent="0.2">
      <c r="B61" t="s">
        <v>9</v>
      </c>
      <c r="C61" t="s">
        <v>19</v>
      </c>
      <c r="D61" t="s">
        <v>19</v>
      </c>
      <c r="E61" t="s">
        <v>19</v>
      </c>
    </row>
    <row r="62" spans="2:6" x14ac:dyDescent="0.2">
      <c r="B62" t="s">
        <v>7</v>
      </c>
      <c r="C62" t="s">
        <v>19</v>
      </c>
      <c r="D62" t="s">
        <v>19</v>
      </c>
      <c r="E62" t="s">
        <v>19</v>
      </c>
    </row>
    <row r="63" spans="2:6" x14ac:dyDescent="0.2">
      <c r="B63" s="6" t="s">
        <v>17</v>
      </c>
      <c r="C63" s="6" t="s">
        <v>20</v>
      </c>
      <c r="D63" s="6" t="s">
        <v>20</v>
      </c>
      <c r="E63" s="6" t="s">
        <v>20</v>
      </c>
    </row>
  </sheetData>
  <dataConsolidate topLabels="1">
    <dataRefs count="1">
      <dataRef name="MyData" r:id="rId1"/>
    </dataRefs>
  </dataConsolidate>
  <phoneticPr fontId="0" type="noConversion"/>
  <pageMargins left="0.75" right="0.75" top="1" bottom="1" header="0.5" footer="0.5"/>
  <pageSetup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2"/>
  <sheetViews>
    <sheetView workbookViewId="0">
      <pane ySplit="1" topLeftCell="A17" activePane="bottomLeft" state="frozen"/>
      <selection pane="bottomLeft" activeCell="A30" sqref="A30"/>
    </sheetView>
  </sheetViews>
  <sheetFormatPr defaultRowHeight="12.75" x14ac:dyDescent="0.2"/>
  <cols>
    <col min="3" max="3" width="13.42578125" bestFit="1" customWidth="1"/>
  </cols>
  <sheetData>
    <row r="1" spans="1:6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</row>
    <row r="2" spans="1:6" x14ac:dyDescent="0.2">
      <c r="A2" t="s">
        <v>6</v>
      </c>
      <c r="B2" t="s">
        <v>7</v>
      </c>
      <c r="C2" s="3">
        <v>36892</v>
      </c>
      <c r="D2">
        <v>1000</v>
      </c>
      <c r="E2">
        <v>22.81</v>
      </c>
      <c r="F2">
        <v>10.220000000000001</v>
      </c>
    </row>
    <row r="3" spans="1:6" x14ac:dyDescent="0.2">
      <c r="A3" t="s">
        <v>8</v>
      </c>
      <c r="B3" t="s">
        <v>9</v>
      </c>
      <c r="C3" s="3">
        <v>36893</v>
      </c>
      <c r="D3">
        <v>100</v>
      </c>
      <c r="E3">
        <v>22.57</v>
      </c>
      <c r="F3">
        <v>9.84</v>
      </c>
    </row>
    <row r="4" spans="1:6" x14ac:dyDescent="0.2">
      <c r="A4" t="s">
        <v>6</v>
      </c>
      <c r="B4" t="s">
        <v>10</v>
      </c>
      <c r="C4" s="3">
        <v>36893</v>
      </c>
      <c r="D4">
        <v>500</v>
      </c>
      <c r="E4">
        <v>20.49</v>
      </c>
      <c r="F4">
        <v>8.4700000000000006</v>
      </c>
    </row>
    <row r="5" spans="1:6" x14ac:dyDescent="0.2">
      <c r="A5" t="s">
        <v>8</v>
      </c>
      <c r="B5" t="s">
        <v>7</v>
      </c>
      <c r="C5" s="3">
        <v>36894</v>
      </c>
      <c r="D5">
        <v>500</v>
      </c>
      <c r="E5">
        <v>22.48</v>
      </c>
      <c r="F5">
        <v>10.220000000000001</v>
      </c>
    </row>
    <row r="6" spans="1:6" x14ac:dyDescent="0.2">
      <c r="A6" t="s">
        <v>8</v>
      </c>
      <c r="B6" t="s">
        <v>7</v>
      </c>
      <c r="C6" s="3">
        <v>36895</v>
      </c>
      <c r="D6">
        <v>400</v>
      </c>
      <c r="E6">
        <v>23.01</v>
      </c>
      <c r="F6">
        <v>10.220000000000001</v>
      </c>
    </row>
    <row r="7" spans="1:6" x14ac:dyDescent="0.2">
      <c r="A7" t="s">
        <v>6</v>
      </c>
      <c r="B7" t="s">
        <v>9</v>
      </c>
      <c r="C7" s="3">
        <v>36895</v>
      </c>
      <c r="D7">
        <v>800</v>
      </c>
      <c r="E7">
        <v>23.19</v>
      </c>
      <c r="F7">
        <v>9.84</v>
      </c>
    </row>
    <row r="8" spans="1:6" x14ac:dyDescent="0.2">
      <c r="A8" t="s">
        <v>6</v>
      </c>
      <c r="B8" t="s">
        <v>7</v>
      </c>
      <c r="C8" s="3">
        <v>36895</v>
      </c>
      <c r="D8">
        <v>400</v>
      </c>
      <c r="E8">
        <v>22.88</v>
      </c>
      <c r="F8">
        <v>10.220000000000001</v>
      </c>
    </row>
    <row r="9" spans="1:6" x14ac:dyDescent="0.2">
      <c r="A9" t="s">
        <v>8</v>
      </c>
      <c r="B9" t="s">
        <v>10</v>
      </c>
      <c r="C9" s="3">
        <v>36896</v>
      </c>
      <c r="D9">
        <v>400</v>
      </c>
      <c r="E9">
        <v>17.149999999999999</v>
      </c>
      <c r="F9">
        <v>8.4700000000000006</v>
      </c>
    </row>
    <row r="10" spans="1:6" x14ac:dyDescent="0.2">
      <c r="A10" t="s">
        <v>6</v>
      </c>
      <c r="B10" t="s">
        <v>10</v>
      </c>
      <c r="C10" s="3">
        <v>36898</v>
      </c>
      <c r="D10">
        <v>400</v>
      </c>
      <c r="E10">
        <v>21.14</v>
      </c>
      <c r="F10">
        <v>8.4700000000000006</v>
      </c>
    </row>
    <row r="11" spans="1:6" x14ac:dyDescent="0.2">
      <c r="A11" t="s">
        <v>6</v>
      </c>
      <c r="B11" t="s">
        <v>9</v>
      </c>
      <c r="C11" s="3">
        <v>36898</v>
      </c>
      <c r="D11">
        <v>1000</v>
      </c>
      <c r="E11">
        <v>21.73</v>
      </c>
      <c r="F11">
        <v>9.84</v>
      </c>
    </row>
    <row r="12" spans="1:6" x14ac:dyDescent="0.2">
      <c r="A12" t="s">
        <v>11</v>
      </c>
      <c r="B12" t="s">
        <v>7</v>
      </c>
      <c r="C12" s="3">
        <v>36898</v>
      </c>
      <c r="D12">
        <v>600</v>
      </c>
      <c r="E12">
        <v>23.01</v>
      </c>
      <c r="F12">
        <v>10.220000000000001</v>
      </c>
    </row>
    <row r="13" spans="1:6" x14ac:dyDescent="0.2">
      <c r="A13" t="s">
        <v>8</v>
      </c>
      <c r="B13" t="s">
        <v>10</v>
      </c>
      <c r="C13" s="3">
        <v>36900</v>
      </c>
      <c r="D13">
        <v>800</v>
      </c>
      <c r="E13">
        <v>20.52</v>
      </c>
      <c r="F13">
        <v>8.4700000000000006</v>
      </c>
    </row>
    <row r="14" spans="1:6" x14ac:dyDescent="0.2">
      <c r="A14" t="s">
        <v>6</v>
      </c>
      <c r="B14" t="s">
        <v>7</v>
      </c>
      <c r="C14" s="3">
        <v>36900</v>
      </c>
      <c r="D14">
        <v>900</v>
      </c>
      <c r="E14">
        <v>23.35</v>
      </c>
      <c r="F14">
        <v>10.220000000000001</v>
      </c>
    </row>
    <row r="15" spans="1:6" x14ac:dyDescent="0.2">
      <c r="A15" t="s">
        <v>8</v>
      </c>
      <c r="B15" t="s">
        <v>7</v>
      </c>
      <c r="C15" s="3">
        <v>36901</v>
      </c>
      <c r="D15">
        <v>900</v>
      </c>
      <c r="E15">
        <v>23.82</v>
      </c>
      <c r="F15">
        <v>10.220000000000001</v>
      </c>
    </row>
    <row r="16" spans="1:6" x14ac:dyDescent="0.2">
      <c r="A16" t="s">
        <v>6</v>
      </c>
      <c r="B16" t="s">
        <v>7</v>
      </c>
      <c r="C16" s="3">
        <v>36901</v>
      </c>
      <c r="D16">
        <v>900</v>
      </c>
      <c r="E16">
        <v>23.85</v>
      </c>
      <c r="F16">
        <v>10.220000000000001</v>
      </c>
    </row>
    <row r="17" spans="1:6" x14ac:dyDescent="0.2">
      <c r="A17" t="s">
        <v>8</v>
      </c>
      <c r="B17" t="s">
        <v>10</v>
      </c>
      <c r="C17" s="3">
        <v>36903</v>
      </c>
      <c r="D17">
        <v>300</v>
      </c>
      <c r="E17">
        <v>20.89</v>
      </c>
      <c r="F17">
        <v>8.4700000000000006</v>
      </c>
    </row>
    <row r="18" spans="1:6" x14ac:dyDescent="0.2">
      <c r="A18" t="s">
        <v>11</v>
      </c>
      <c r="B18" t="s">
        <v>7</v>
      </c>
      <c r="C18" s="3">
        <v>36903</v>
      </c>
      <c r="D18">
        <v>400</v>
      </c>
      <c r="E18">
        <v>22.86</v>
      </c>
      <c r="F18">
        <v>10.220000000000001</v>
      </c>
    </row>
    <row r="19" spans="1:6" x14ac:dyDescent="0.2">
      <c r="A19" t="s">
        <v>8</v>
      </c>
      <c r="B19" t="s">
        <v>10</v>
      </c>
      <c r="C19" s="3">
        <v>36905</v>
      </c>
      <c r="D19">
        <v>100</v>
      </c>
      <c r="E19">
        <v>17.399999999999999</v>
      </c>
      <c r="F19">
        <v>8.4700000000000006</v>
      </c>
    </row>
    <row r="20" spans="1:6" x14ac:dyDescent="0.2">
      <c r="A20" t="s">
        <v>6</v>
      </c>
      <c r="B20" t="s">
        <v>7</v>
      </c>
      <c r="C20" s="3">
        <v>36905</v>
      </c>
      <c r="D20">
        <v>100</v>
      </c>
      <c r="E20">
        <v>24.01</v>
      </c>
      <c r="F20">
        <v>10.220000000000001</v>
      </c>
    </row>
    <row r="21" spans="1:6" x14ac:dyDescent="0.2">
      <c r="A21" t="s">
        <v>11</v>
      </c>
      <c r="B21" t="s">
        <v>10</v>
      </c>
      <c r="C21" s="3">
        <v>36905</v>
      </c>
      <c r="D21">
        <v>1000</v>
      </c>
      <c r="E21">
        <v>19.11</v>
      </c>
      <c r="F21">
        <v>8.4700000000000006</v>
      </c>
    </row>
    <row r="22" spans="1:6" x14ac:dyDescent="0.2">
      <c r="A22" t="s">
        <v>6</v>
      </c>
      <c r="B22" t="s">
        <v>10</v>
      </c>
      <c r="C22" s="3">
        <v>36906</v>
      </c>
      <c r="D22">
        <v>500</v>
      </c>
      <c r="E22">
        <v>18.690000000000001</v>
      </c>
      <c r="F22">
        <v>8.4700000000000006</v>
      </c>
    </row>
    <row r="23" spans="1:6" x14ac:dyDescent="0.2">
      <c r="A23" t="s">
        <v>8</v>
      </c>
      <c r="B23" t="s">
        <v>7</v>
      </c>
      <c r="C23" s="3">
        <v>36907</v>
      </c>
      <c r="D23">
        <v>900</v>
      </c>
      <c r="E23">
        <v>24.32</v>
      </c>
      <c r="F23">
        <v>10.220000000000001</v>
      </c>
    </row>
    <row r="24" spans="1:6" x14ac:dyDescent="0.2">
      <c r="A24" t="s">
        <v>6</v>
      </c>
      <c r="B24" t="s">
        <v>10</v>
      </c>
      <c r="C24" s="3">
        <v>36907</v>
      </c>
      <c r="D24">
        <v>600</v>
      </c>
      <c r="E24">
        <v>19.38</v>
      </c>
      <c r="F24">
        <v>8.4700000000000006</v>
      </c>
    </row>
    <row r="25" spans="1:6" x14ac:dyDescent="0.2">
      <c r="A25" t="s">
        <v>6</v>
      </c>
      <c r="B25" t="s">
        <v>9</v>
      </c>
      <c r="C25" s="3">
        <v>36908</v>
      </c>
      <c r="D25">
        <v>300</v>
      </c>
      <c r="E25">
        <v>19.87</v>
      </c>
      <c r="F25">
        <v>9.84</v>
      </c>
    </row>
    <row r="26" spans="1:6" x14ac:dyDescent="0.2">
      <c r="A26" t="s">
        <v>11</v>
      </c>
      <c r="B26" t="s">
        <v>9</v>
      </c>
      <c r="C26" s="3">
        <v>36910</v>
      </c>
      <c r="D26">
        <v>100</v>
      </c>
      <c r="E26">
        <v>20.420000000000002</v>
      </c>
      <c r="F26">
        <v>9.84</v>
      </c>
    </row>
    <row r="27" spans="1:6" x14ac:dyDescent="0.2">
      <c r="A27" t="s">
        <v>8</v>
      </c>
      <c r="B27" t="s">
        <v>10</v>
      </c>
      <c r="C27" s="3">
        <v>36911</v>
      </c>
      <c r="D27">
        <v>900</v>
      </c>
      <c r="E27">
        <v>19.45</v>
      </c>
      <c r="F27">
        <v>8.4700000000000006</v>
      </c>
    </row>
    <row r="28" spans="1:6" x14ac:dyDescent="0.2">
      <c r="A28" t="s">
        <v>6</v>
      </c>
      <c r="B28" t="s">
        <v>10</v>
      </c>
      <c r="C28" s="3">
        <v>36912</v>
      </c>
      <c r="D28">
        <v>800</v>
      </c>
      <c r="E28">
        <v>18.05</v>
      </c>
      <c r="F28">
        <v>8.4700000000000006</v>
      </c>
    </row>
    <row r="29" spans="1:6" x14ac:dyDescent="0.2">
      <c r="A29" t="s">
        <v>11</v>
      </c>
      <c r="B29" t="s">
        <v>10</v>
      </c>
      <c r="C29" s="3">
        <v>36912</v>
      </c>
      <c r="D29">
        <v>200</v>
      </c>
      <c r="E29">
        <v>17.760000000000002</v>
      </c>
      <c r="F29">
        <v>8.4700000000000006</v>
      </c>
    </row>
    <row r="30" spans="1:6" x14ac:dyDescent="0.2">
      <c r="A30" t="s">
        <v>11</v>
      </c>
      <c r="B30" t="s">
        <v>9</v>
      </c>
      <c r="C30" s="3">
        <v>36912</v>
      </c>
      <c r="D30">
        <v>300</v>
      </c>
      <c r="E30">
        <v>23.44</v>
      </c>
      <c r="F30">
        <v>9.84</v>
      </c>
    </row>
    <row r="31" spans="1:6" x14ac:dyDescent="0.2">
      <c r="A31" t="s">
        <v>11</v>
      </c>
      <c r="B31" t="s">
        <v>9</v>
      </c>
      <c r="C31" s="3">
        <v>36913</v>
      </c>
      <c r="D31">
        <v>300</v>
      </c>
      <c r="E31">
        <v>22.45</v>
      </c>
      <c r="F31">
        <v>9.84</v>
      </c>
    </row>
    <row r="32" spans="1:6" x14ac:dyDescent="0.2">
      <c r="A32" t="s">
        <v>6</v>
      </c>
      <c r="B32" t="s">
        <v>10</v>
      </c>
      <c r="C32" s="3">
        <v>36914</v>
      </c>
      <c r="D32">
        <v>400</v>
      </c>
      <c r="E32">
        <v>20.41</v>
      </c>
      <c r="F32">
        <v>8.4700000000000006</v>
      </c>
    </row>
    <row r="33" spans="1:6" x14ac:dyDescent="0.2">
      <c r="A33" t="s">
        <v>11</v>
      </c>
      <c r="B33" t="s">
        <v>10</v>
      </c>
      <c r="C33" s="3">
        <v>36914</v>
      </c>
      <c r="D33">
        <v>800</v>
      </c>
      <c r="E33">
        <v>18.239999999999998</v>
      </c>
      <c r="F33">
        <v>8.4700000000000006</v>
      </c>
    </row>
    <row r="34" spans="1:6" x14ac:dyDescent="0.2">
      <c r="A34" t="s">
        <v>6</v>
      </c>
      <c r="B34" t="s">
        <v>10</v>
      </c>
      <c r="C34" s="3">
        <v>36915</v>
      </c>
      <c r="D34">
        <v>600</v>
      </c>
      <c r="E34">
        <v>21.01</v>
      </c>
      <c r="F34">
        <v>8.4700000000000006</v>
      </c>
    </row>
    <row r="35" spans="1:6" x14ac:dyDescent="0.2">
      <c r="A35" t="s">
        <v>11</v>
      </c>
      <c r="B35" t="s">
        <v>10</v>
      </c>
      <c r="C35" s="3">
        <v>36915</v>
      </c>
      <c r="D35">
        <v>300</v>
      </c>
      <c r="E35">
        <v>20.69</v>
      </c>
      <c r="F35">
        <v>8.4700000000000006</v>
      </c>
    </row>
    <row r="36" spans="1:6" x14ac:dyDescent="0.2">
      <c r="A36" t="s">
        <v>8</v>
      </c>
      <c r="B36" t="s">
        <v>10</v>
      </c>
      <c r="C36" s="3">
        <v>36916</v>
      </c>
      <c r="D36">
        <v>1000</v>
      </c>
      <c r="E36">
        <v>20.77</v>
      </c>
      <c r="F36">
        <v>8.4700000000000006</v>
      </c>
    </row>
    <row r="37" spans="1:6" x14ac:dyDescent="0.2">
      <c r="A37" t="s">
        <v>6</v>
      </c>
      <c r="B37" t="s">
        <v>9</v>
      </c>
      <c r="C37" s="3">
        <v>36916</v>
      </c>
      <c r="D37">
        <v>300</v>
      </c>
      <c r="E37">
        <v>20.8</v>
      </c>
      <c r="F37">
        <v>9.84</v>
      </c>
    </row>
    <row r="38" spans="1:6" x14ac:dyDescent="0.2">
      <c r="A38" t="s">
        <v>6</v>
      </c>
      <c r="B38" t="s">
        <v>10</v>
      </c>
      <c r="C38" s="3">
        <v>36917</v>
      </c>
      <c r="D38">
        <v>400</v>
      </c>
      <c r="E38">
        <v>20.32</v>
      </c>
      <c r="F38">
        <v>8.4700000000000006</v>
      </c>
    </row>
    <row r="39" spans="1:6" x14ac:dyDescent="0.2">
      <c r="A39" t="s">
        <v>8</v>
      </c>
      <c r="B39" t="s">
        <v>10</v>
      </c>
      <c r="C39" s="3">
        <v>36918</v>
      </c>
      <c r="D39">
        <v>500</v>
      </c>
      <c r="E39">
        <v>20.89</v>
      </c>
      <c r="F39">
        <v>8.4700000000000006</v>
      </c>
    </row>
    <row r="40" spans="1:6" x14ac:dyDescent="0.2">
      <c r="A40" t="s">
        <v>6</v>
      </c>
      <c r="B40" t="s">
        <v>10</v>
      </c>
      <c r="C40" s="3">
        <v>36920</v>
      </c>
      <c r="D40">
        <v>800</v>
      </c>
      <c r="E40">
        <v>17.78</v>
      </c>
      <c r="F40">
        <v>8.4700000000000006</v>
      </c>
    </row>
    <row r="41" spans="1:6" x14ac:dyDescent="0.2">
      <c r="A41" t="s">
        <v>6</v>
      </c>
      <c r="B41" t="s">
        <v>10</v>
      </c>
      <c r="C41" s="3">
        <v>36920</v>
      </c>
      <c r="D41">
        <v>400</v>
      </c>
      <c r="E41">
        <v>17.84</v>
      </c>
      <c r="F41">
        <v>8.4700000000000006</v>
      </c>
    </row>
    <row r="42" spans="1:6" x14ac:dyDescent="0.2">
      <c r="A42" t="s">
        <v>6</v>
      </c>
      <c r="B42" t="s">
        <v>9</v>
      </c>
      <c r="C42" s="3">
        <v>36920</v>
      </c>
      <c r="D42">
        <v>700</v>
      </c>
      <c r="E42">
        <v>24.5</v>
      </c>
      <c r="F42">
        <v>9.84</v>
      </c>
    </row>
    <row r="43" spans="1:6" x14ac:dyDescent="0.2">
      <c r="A43" t="s">
        <v>8</v>
      </c>
      <c r="B43" t="s">
        <v>7</v>
      </c>
      <c r="C43" s="3">
        <v>36921</v>
      </c>
      <c r="D43">
        <v>400</v>
      </c>
      <c r="E43">
        <v>25.11</v>
      </c>
      <c r="F43">
        <v>10.220000000000001</v>
      </c>
    </row>
    <row r="44" spans="1:6" x14ac:dyDescent="0.2">
      <c r="A44" t="s">
        <v>6</v>
      </c>
      <c r="B44" t="s">
        <v>9</v>
      </c>
      <c r="C44" s="3">
        <v>36921</v>
      </c>
      <c r="D44">
        <v>300</v>
      </c>
      <c r="E44">
        <v>22.38</v>
      </c>
      <c r="F44">
        <v>9.84</v>
      </c>
    </row>
    <row r="45" spans="1:6" x14ac:dyDescent="0.2">
      <c r="A45" t="s">
        <v>6</v>
      </c>
      <c r="B45" t="s">
        <v>10</v>
      </c>
      <c r="C45" s="3">
        <v>36922</v>
      </c>
      <c r="D45">
        <v>800</v>
      </c>
      <c r="E45">
        <v>19.55</v>
      </c>
      <c r="F45">
        <v>8.4700000000000006</v>
      </c>
    </row>
    <row r="46" spans="1:6" x14ac:dyDescent="0.2">
      <c r="A46" t="s">
        <v>11</v>
      </c>
      <c r="B46" t="s">
        <v>10</v>
      </c>
      <c r="C46" s="3">
        <v>36922</v>
      </c>
      <c r="D46">
        <v>1000</v>
      </c>
      <c r="E46">
        <v>19.25</v>
      </c>
      <c r="F46">
        <v>8.4700000000000006</v>
      </c>
    </row>
    <row r="48" spans="1:6" x14ac:dyDescent="0.2">
      <c r="D48" t="s">
        <v>12</v>
      </c>
      <c r="E48">
        <f t="array" ref="E48">SUM($D$2:$D$46*$E$2:$E$46)</f>
        <v>530746</v>
      </c>
    </row>
    <row r="49" spans="1:5" x14ac:dyDescent="0.2">
      <c r="D49" t="s">
        <v>18</v>
      </c>
      <c r="E49">
        <f t="array" ref="E49">SUM($D$2:$D$46*$F$2:$F$46)</f>
        <v>231301</v>
      </c>
    </row>
    <row r="50" spans="1:5" x14ac:dyDescent="0.2">
      <c r="B50" t="s">
        <v>12</v>
      </c>
    </row>
    <row r="51" spans="1:5" x14ac:dyDescent="0.2">
      <c r="A51" t="s">
        <v>6</v>
      </c>
      <c r="B51">
        <f t="array" ref="B51">SUM(($A$2:$A$46=$A51)*$D$2:$D$46*$E$2:$E$46)</f>
        <v>273202</v>
      </c>
    </row>
    <row r="52" spans="1:5" x14ac:dyDescent="0.2">
      <c r="A52" t="s">
        <v>8</v>
      </c>
      <c r="B52">
        <f t="array" ref="B52">SUM(($A$2:$A$46=$A52)*$D$2:$D$46*$E$2:$E$46)</f>
        <v>156074</v>
      </c>
    </row>
    <row r="53" spans="1:5" x14ac:dyDescent="0.2">
      <c r="A53" t="s">
        <v>11</v>
      </c>
      <c r="B53">
        <f t="array" ref="B53">SUM(($A$2:$A$46=$A53)*$D$2:$D$46*$E$2:$E$46)</f>
        <v>101470</v>
      </c>
    </row>
    <row r="54" spans="1:5" x14ac:dyDescent="0.2">
      <c r="A54" t="s">
        <v>17</v>
      </c>
      <c r="B54">
        <f>SUM(B51:B53)</f>
        <v>530746</v>
      </c>
    </row>
    <row r="56" spans="1:5" x14ac:dyDescent="0.2">
      <c r="A56" t="s">
        <v>12</v>
      </c>
    </row>
    <row r="58" spans="1:5" x14ac:dyDescent="0.2">
      <c r="B58" s="5" t="s">
        <v>10</v>
      </c>
      <c r="C58" s="5" t="s">
        <v>9</v>
      </c>
      <c r="D58" s="5" t="s">
        <v>7</v>
      </c>
      <c r="E58" s="4" t="s">
        <v>17</v>
      </c>
    </row>
    <row r="59" spans="1:5" x14ac:dyDescent="0.2">
      <c r="A59" t="s">
        <v>6</v>
      </c>
      <c r="B59">
        <f t="array" ref="B59">SUM(($A$2:$A$46=$A59)*$D$2:$D$46*$E$2:$E$46*($B$2:$B$46=B$58))</f>
        <v>120012</v>
      </c>
      <c r="E59">
        <f>SUM(B59:D59)</f>
        <v>120012</v>
      </c>
    </row>
    <row r="60" spans="1:5" x14ac:dyDescent="0.2">
      <c r="A60" t="s">
        <v>8</v>
      </c>
      <c r="E60">
        <f>SUM(B60:D60)</f>
        <v>0</v>
      </c>
    </row>
    <row r="61" spans="1:5" x14ac:dyDescent="0.2">
      <c r="A61" t="s">
        <v>11</v>
      </c>
      <c r="E61">
        <f>SUM(B61:D61)</f>
        <v>0</v>
      </c>
    </row>
    <row r="62" spans="1:5" x14ac:dyDescent="0.2">
      <c r="A62" t="s">
        <v>17</v>
      </c>
      <c r="B62">
        <f>SUM(B59:B61)</f>
        <v>120012</v>
      </c>
      <c r="C62">
        <f>SUM(C59:C61)</f>
        <v>0</v>
      </c>
      <c r="D62">
        <f>SUM(D59:D61)</f>
        <v>0</v>
      </c>
      <c r="E62">
        <f>SUM(E59:E61)</f>
        <v>120012</v>
      </c>
    </row>
  </sheetData>
  <dataConsolidate topLabels="1">
    <dataRefs count="1">
      <dataRef name="MyData" r:id="rId1"/>
    </dataRefs>
  </dataConsolidate>
  <pageMargins left="0.75" right="0.75" top="1" bottom="1" header="0.5" footer="0.5"/>
  <pageSetup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SumIF</vt:lpstr>
      <vt:lpstr>Array Formulas</vt:lpstr>
      <vt:lpstr>'Array Formulas'!MyData</vt:lpstr>
      <vt:lpstr>MyData</vt:lpstr>
    </vt:vector>
  </TitlesOfParts>
  <Company>Tickling Keys,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</dc:creator>
  <cp:lastModifiedBy>James</cp:lastModifiedBy>
  <dcterms:created xsi:type="dcterms:W3CDTF">2006-12-26T14:58:35Z</dcterms:created>
  <dcterms:modified xsi:type="dcterms:W3CDTF">2011-09-08T00:13:16Z</dcterms:modified>
</cp:coreProperties>
</file>